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defaultThemeVersion="202300"/>
  <xr:revisionPtr revIDLastSave="0" documentId="8_{3FBC3B3E-56B7-2A4C-8E99-7688F26BD8B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2" i="1" l="1"/>
  <c r="I6" i="1"/>
  <c r="D5" i="1"/>
  <c r="D11" i="1"/>
  <c r="E9" i="1"/>
  <c r="F9" i="1"/>
  <c r="G9" i="1"/>
  <c r="E10" i="1"/>
  <c r="F10" i="1"/>
  <c r="G10" i="1"/>
  <c r="G11" i="1"/>
  <c r="G12" i="1"/>
  <c r="H12" i="1"/>
  <c r="F4" i="1"/>
  <c r="E4" i="1"/>
  <c r="E3" i="1"/>
  <c r="F3" i="1"/>
  <c r="G3" i="1"/>
  <c r="G4" i="1"/>
  <c r="G5" i="1"/>
  <c r="G6" i="1"/>
  <c r="H6" i="1"/>
</calcChain>
</file>

<file path=xl/sharedStrings.xml><?xml version="1.0" encoding="utf-8"?>
<sst xmlns="http://schemas.openxmlformats.org/spreadsheetml/2006/main" count="23" uniqueCount="18">
  <si>
    <t>year days</t>
  </si>
  <si>
    <t>extra days</t>
  </si>
  <si>
    <t>month</t>
  </si>
  <si>
    <t>day</t>
  </si>
  <si>
    <t>year</t>
  </si>
  <si>
    <t>total delta</t>
  </si>
  <si>
    <t xml:space="preserve">         total time (days)</t>
  </si>
  <si>
    <t>Israel's Statehood</t>
  </si>
  <si>
    <t xml:space="preserve">  Statehood</t>
  </si>
  <si>
    <t xml:space="preserve">  Exiled</t>
  </si>
  <si>
    <t xml:space="preserve">  Delta</t>
  </si>
  <si>
    <t xml:space="preserve">         curse × 7 × 360 days per year</t>
  </si>
  <si>
    <t>Jeusalem Controled</t>
  </si>
  <si>
    <t xml:space="preserve">  Destroyed</t>
  </si>
  <si>
    <t xml:space="preserve">  War Ends</t>
  </si>
  <si>
    <t>variance days</t>
  </si>
  <si>
    <t>years</t>
  </si>
  <si>
    <t xml:space="preserve">Ezekiel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</si>
</sst>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_);_(* \(#,##0.0\);_(* &quot;-&quot;??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1" fillId="0" borderId="0" xfId="0" applyFont="1"/>
    <xf numFmtId="164" fontId="1" fillId="0" borderId="0" xfId="0" applyNumberFormat="1" applyFont="1" applyAlignment="1">
      <alignment horizontal="right"/>
    </xf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Alignme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D32B-F5B4-0D46-A3B4-0FC3016FC686}">
  <dimension ref="A1:I14"/>
  <sheetViews>
    <sheetView tabSelected="1" topLeftCell="F1" zoomScaleNormal="60" zoomScaleSheetLayoutView="100" workbookViewId="0">
      <selection activeCell="I12" sqref="I12"/>
    </sheetView>
  </sheetViews>
  <sheetFormatPr defaultRowHeight="15" x14ac:dyDescent="0.2"/>
  <cols>
    <col min="1" max="1" width="14.2578125" customWidth="1"/>
    <col min="3" max="3" width="9.68359375" bestFit="1" customWidth="1"/>
    <col min="4" max="4" width="11.43359375" style="4" bestFit="1" customWidth="1"/>
    <col min="5" max="5" width="11.56640625" style="4" customWidth="1"/>
    <col min="6" max="6" width="16.41015625" style="4" customWidth="1"/>
    <col min="7" max="7" width="10.22265625" style="4" customWidth="1"/>
    <col min="8" max="8" width="12.5078125" style="4" bestFit="1" customWidth="1"/>
    <col min="9" max="9" width="11.8359375" style="8" bestFit="1" customWidth="1"/>
  </cols>
  <sheetData>
    <row r="1" spans="1:9" s="2" customFormat="1" x14ac:dyDescent="0.2">
      <c r="B1" s="3" t="s">
        <v>2</v>
      </c>
      <c r="C1" s="3" t="s">
        <v>3</v>
      </c>
      <c r="D1" s="3" t="s">
        <v>4</v>
      </c>
      <c r="E1" s="3" t="s">
        <v>0</v>
      </c>
      <c r="F1" s="3" t="s">
        <v>1</v>
      </c>
      <c r="G1" s="3" t="s">
        <v>5</v>
      </c>
      <c r="I1" s="7"/>
    </row>
    <row r="2" spans="1:9" x14ac:dyDescent="0.2">
      <c r="A2" s="2" t="s">
        <v>7</v>
      </c>
    </row>
    <row r="3" spans="1:9" x14ac:dyDescent="0.2">
      <c r="A3" t="s">
        <v>8</v>
      </c>
      <c r="B3">
        <v>5</v>
      </c>
      <c r="C3" s="4">
        <v>14</v>
      </c>
      <c r="D3" s="4">
        <v>1948</v>
      </c>
      <c r="E3" s="4">
        <f>D3*360</f>
        <v>701280</v>
      </c>
      <c r="F3" s="4">
        <f>B3*30+C3</f>
        <v>164</v>
      </c>
      <c r="G3" s="4">
        <f>E3+F3</f>
        <v>701444</v>
      </c>
    </row>
    <row r="4" spans="1:9" x14ac:dyDescent="0.2">
      <c r="A4" t="s">
        <v>9</v>
      </c>
      <c r="B4">
        <v>7</v>
      </c>
      <c r="C4">
        <v>23</v>
      </c>
      <c r="D4" s="4">
        <v>-586</v>
      </c>
      <c r="E4" s="4">
        <f>D4*360</f>
        <v>-210960</v>
      </c>
      <c r="F4" s="4">
        <f>(B4-12)*30-(30-C4)</f>
        <v>-157</v>
      </c>
      <c r="G4" s="4">
        <f>E4+F4</f>
        <v>-211117</v>
      </c>
    </row>
    <row r="5" spans="1:9" x14ac:dyDescent="0.2">
      <c r="A5" t="s">
        <v>10</v>
      </c>
      <c r="D5" s="4">
        <f>D3-D4</f>
        <v>2534</v>
      </c>
      <c r="E5" s="5" t="s">
        <v>6</v>
      </c>
      <c r="G5" s="4">
        <f>G3-G4</f>
        <v>912561</v>
      </c>
      <c r="H5" s="6" t="s">
        <v>15</v>
      </c>
      <c r="I5" s="8" t="s">
        <v>16</v>
      </c>
    </row>
    <row r="6" spans="1:9" x14ac:dyDescent="0.2">
      <c r="E6" s="5" t="s">
        <v>11</v>
      </c>
      <c r="G6" s="4">
        <f>360*7*360</f>
        <v>907200</v>
      </c>
      <c r="H6" s="4">
        <f>G5-G6</f>
        <v>5361</v>
      </c>
      <c r="I6" s="9">
        <f>H6/360</f>
        <v>14.891666666666667</v>
      </c>
    </row>
    <row r="7" spans="1:9" x14ac:dyDescent="0.2">
      <c r="E7" s="5"/>
    </row>
    <row r="8" spans="1:9" x14ac:dyDescent="0.2">
      <c r="A8" s="2" t="s">
        <v>12</v>
      </c>
    </row>
    <row r="9" spans="1:9" x14ac:dyDescent="0.2">
      <c r="A9" t="s">
        <v>13</v>
      </c>
      <c r="B9">
        <v>6</v>
      </c>
      <c r="C9" s="4">
        <v>7</v>
      </c>
      <c r="D9" s="4">
        <v>1967</v>
      </c>
      <c r="E9" s="4">
        <f>D9*360</f>
        <v>708120</v>
      </c>
      <c r="F9" s="4">
        <f>B9*30+C9</f>
        <v>187</v>
      </c>
      <c r="G9" s="4">
        <f>E9+F9</f>
        <v>708307</v>
      </c>
    </row>
    <row r="10" spans="1:9" x14ac:dyDescent="0.2">
      <c r="A10" t="s">
        <v>14</v>
      </c>
      <c r="B10">
        <v>8</v>
      </c>
      <c r="C10">
        <v>16</v>
      </c>
      <c r="D10" s="4">
        <v>-517</v>
      </c>
      <c r="E10" s="4">
        <f>D10*360</f>
        <v>-186120</v>
      </c>
      <c r="F10" s="4">
        <f>(B10-12)*30-(30-C10)</f>
        <v>-134</v>
      </c>
      <c r="G10" s="4">
        <f>E10+F10</f>
        <v>-186254</v>
      </c>
    </row>
    <row r="11" spans="1:9" x14ac:dyDescent="0.2">
      <c r="A11" t="s">
        <v>10</v>
      </c>
      <c r="D11" s="4">
        <f>D9-D10</f>
        <v>2484</v>
      </c>
      <c r="E11" s="5" t="s">
        <v>6</v>
      </c>
      <c r="G11" s="4">
        <f>G9-G10</f>
        <v>894561</v>
      </c>
      <c r="H11" s="6" t="s">
        <v>15</v>
      </c>
      <c r="I11" s="8" t="s">
        <v>16</v>
      </c>
    </row>
    <row r="12" spans="1:9" x14ac:dyDescent="0.2">
      <c r="E12" s="5" t="s">
        <v>11</v>
      </c>
      <c r="G12" s="4">
        <f>360*7*360</f>
        <v>907200</v>
      </c>
      <c r="H12" s="4">
        <f>G11-G12</f>
        <v>-12639</v>
      </c>
      <c r="I12" s="9">
        <f>H12/360</f>
        <v>-35.108333333333334</v>
      </c>
    </row>
    <row r="13" spans="1:9" x14ac:dyDescent="0.2">
      <c r="E13" s="5"/>
    </row>
    <row r="14" spans="1:9" x14ac:dyDescent="0.2">
      <c r="C14" s="1"/>
      <c r="E14" s="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Karr</dc:creator>
  <dcterms:created xsi:type="dcterms:W3CDTF">2026-05-03T15:20:58Z</dcterms:created>
</cp:coreProperties>
</file>